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7800"/>
  </bookViews>
  <sheets>
    <sheet name="جدول 03-11 Table " sheetId="1" r:id="rId1"/>
  </sheets>
  <definedNames>
    <definedName name="_xlnm.Print_Area" localSheetId="0">'جدول 03-11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F21" i="1"/>
  <c r="E21" i="1"/>
  <c r="D21" i="1"/>
  <c r="C21" i="1"/>
  <c r="B21" i="1"/>
  <c r="H20" i="1"/>
  <c r="I20" i="1" s="1"/>
  <c r="G20" i="1"/>
  <c r="E20" i="1"/>
  <c r="C20" i="1"/>
  <c r="H19" i="1"/>
  <c r="I19" i="1" s="1"/>
  <c r="G19" i="1"/>
  <c r="E19" i="1"/>
  <c r="C19" i="1"/>
  <c r="H18" i="1"/>
  <c r="I18" i="1" s="1"/>
  <c r="G18" i="1"/>
  <c r="E18" i="1"/>
  <c r="C18" i="1"/>
  <c r="H17" i="1"/>
  <c r="I17" i="1" s="1"/>
  <c r="G17" i="1"/>
  <c r="E17" i="1"/>
  <c r="C17" i="1"/>
  <c r="I16" i="1"/>
  <c r="H16" i="1"/>
  <c r="G16" i="1"/>
  <c r="E16" i="1"/>
  <c r="C16" i="1"/>
  <c r="I15" i="1"/>
  <c r="H15" i="1"/>
  <c r="G15" i="1"/>
  <c r="E15" i="1"/>
  <c r="C15" i="1"/>
  <c r="I14" i="1"/>
  <c r="H14" i="1"/>
  <c r="G14" i="1"/>
  <c r="E14" i="1"/>
  <c r="C14" i="1"/>
  <c r="H13" i="1"/>
  <c r="I13" i="1" s="1"/>
  <c r="G13" i="1"/>
  <c r="E13" i="1"/>
  <c r="C13" i="1"/>
  <c r="H12" i="1"/>
  <c r="I12" i="1" s="1"/>
  <c r="G12" i="1"/>
  <c r="E12" i="1"/>
  <c r="C12" i="1"/>
  <c r="H11" i="1"/>
  <c r="I11" i="1" s="1"/>
  <c r="G11" i="1"/>
  <c r="E11" i="1"/>
  <c r="C11" i="1"/>
  <c r="H10" i="1"/>
  <c r="I10" i="1" s="1"/>
  <c r="G10" i="1"/>
  <c r="E10" i="1"/>
  <c r="C10" i="1"/>
  <c r="H9" i="1"/>
  <c r="I9" i="1" s="1"/>
  <c r="G9" i="1"/>
  <c r="E9" i="1"/>
  <c r="C9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<sst xmlns="http://schemas.openxmlformats.org/spreadsheetml/2006/main" count="49" uniqueCount="44">
  <si>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</si>
  <si>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</si>
  <si>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( 2017 )</t>
  </si>
  <si>
    <t xml:space="preserve"> </t>
  </si>
  <si>
    <t>جدول ( 03 - 11 )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</si>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</sst>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1"/>
      <color indexed="8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top" wrapText="1" readingOrder="2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horizontal="left" vertical="top" wrapText="1" readingOrder="1"/>
    </xf>
    <xf numFmtId="0" fontId="18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2</xdr:col>
      <xdr:colOff>323850</xdr:colOff>
      <xdr:row>1</xdr:row>
      <xdr:rowOff>190500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90950" y="57150"/>
          <a:ext cx="2028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771525</xdr:colOff>
      <xdr:row>0</xdr:row>
      <xdr:rowOff>19050</xdr:rowOff>
    </xdr:from>
    <xdr:to>
      <xdr:col>9</xdr:col>
      <xdr:colOff>800100</xdr:colOff>
      <xdr:row>1</xdr:row>
      <xdr:rowOff>219075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19050"/>
          <a:ext cx="16764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zoomScaleNormal="75" workbookViewId="0">
      <selection activeCell="F9" sqref="F9"/>
    </sheetView>
  </sheetViews>
  <sheetFormatPr defaultRowHeight="18.75"/>
  <cols>
    <col min="1" max="1" width="12.5703125" style="1" customWidth="1"/>
    <col min="2" max="2" width="13.140625" style="1" customWidth="1"/>
    <col min="3" max="3" width="11.5703125" style="1" customWidth="1"/>
    <col min="4" max="4" width="13.140625" style="1" customWidth="1"/>
    <col min="5" max="5" width="11.5703125" style="1" customWidth="1"/>
    <col min="6" max="6" width="13.140625" style="1" customWidth="1"/>
    <col min="7" max="7" width="11.5703125" style="1" customWidth="1"/>
    <col min="8" max="8" width="13.140625" style="1" customWidth="1"/>
    <col min="9" max="9" width="11.5703125" style="1" customWidth="1"/>
    <col min="10" max="10" width="12.5703125" style="1" customWidth="1"/>
    <col min="11" max="33" width="9.140625" style="1"/>
    <col min="34" max="16384" width="9.140625" style="2"/>
  </cols>
  <sheetData>
    <row r="1" spans="1:33" ht="4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21.7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3.25" customHeight="1">
      <c r="A9" s="26" t="s">
        <v>16</v>
      </c>
      <c r="B9" s="27">
        <v>4020855</v>
      </c>
      <c r="C9" s="28">
        <f>B9/B21*100</f>
        <v>9.1676386781325032</v>
      </c>
      <c r="D9" s="27">
        <v>3963169</v>
      </c>
      <c r="E9" s="28">
        <f>D9/D21*100</f>
        <v>9.0353760125806826</v>
      </c>
      <c r="F9" s="27">
        <v>52984</v>
      </c>
      <c r="G9" s="28">
        <f>F9/F21*100</f>
        <v>10.187741791584306</v>
      </c>
      <c r="H9" s="29">
        <f>SUM(B9,D9,F9)</f>
        <v>8037008</v>
      </c>
      <c r="I9" s="30">
        <f>H9/H21*100</f>
        <v>9.1079066466902603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3.25" customHeight="1">
      <c r="A10" s="32" t="s">
        <v>18</v>
      </c>
      <c r="B10" s="33">
        <v>3449211</v>
      </c>
      <c r="C10" s="34">
        <f>B10/B21*100</f>
        <v>7.8642776654816169</v>
      </c>
      <c r="D10" s="33">
        <v>3459321</v>
      </c>
      <c r="E10" s="34">
        <f>D10/D21*100</f>
        <v>7.8866851207245068</v>
      </c>
      <c r="F10" s="33">
        <v>39625</v>
      </c>
      <c r="G10" s="34">
        <f>F10/F21*100</f>
        <v>7.6190787500288417</v>
      </c>
      <c r="H10" s="35">
        <f>SUM(B10,D10,F10)</f>
        <v>6948157</v>
      </c>
      <c r="I10" s="36">
        <f>H10/H21*100</f>
        <v>7.8739706769667848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3.25" customHeight="1">
      <c r="A11" s="26" t="s">
        <v>20</v>
      </c>
      <c r="B11" s="27">
        <v>3665103</v>
      </c>
      <c r="C11" s="28">
        <f>B11/B21*100</f>
        <v>8.3565162190975482</v>
      </c>
      <c r="D11" s="27">
        <v>3807151</v>
      </c>
      <c r="E11" s="28">
        <f>D11/D21*100</f>
        <v>8.6796805338537322</v>
      </c>
      <c r="F11" s="27">
        <v>39177</v>
      </c>
      <c r="G11" s="28">
        <f>F11/F21*100</f>
        <v>7.5329374937509126</v>
      </c>
      <c r="H11" s="29">
        <f t="shared" ref="H11:H20" si="0">SUM(B11,D11,F11)</f>
        <v>7511431</v>
      </c>
      <c r="I11" s="30">
        <f>H11/H21*100</f>
        <v>8.5122986478370155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3.25" customHeight="1">
      <c r="A12" s="32" t="s">
        <v>22</v>
      </c>
      <c r="B12" s="33">
        <v>3848440</v>
      </c>
      <c r="C12" s="34">
        <f>B12/B21*100</f>
        <v>8.7745286498698025</v>
      </c>
      <c r="D12" s="33">
        <v>3738470</v>
      </c>
      <c r="E12" s="34">
        <f>D12/D21*100</f>
        <v>8.5230991062335484</v>
      </c>
      <c r="F12" s="33">
        <v>36036</v>
      </c>
      <c r="G12" s="34">
        <f>F12/F21*100</f>
        <v>6.9289873018558819</v>
      </c>
      <c r="H12" s="35">
        <f t="shared" si="0"/>
        <v>7622946</v>
      </c>
      <c r="I12" s="36">
        <f>H12/H21*100</f>
        <v>8.6386725682941883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3.25" customHeight="1">
      <c r="A13" s="26" t="s">
        <v>24</v>
      </c>
      <c r="B13" s="27">
        <v>3378650</v>
      </c>
      <c r="C13" s="28">
        <f>B13/B21*100</f>
        <v>7.7033970187615282</v>
      </c>
      <c r="D13" s="27">
        <v>3438115</v>
      </c>
      <c r="E13" s="28">
        <f>D13/D21*100</f>
        <v>7.8383389150182188</v>
      </c>
      <c r="F13" s="27">
        <v>33287</v>
      </c>
      <c r="G13" s="28">
        <f>F13/F21*100</f>
        <v>6.4004107092040394</v>
      </c>
      <c r="H13" s="29">
        <f t="shared" si="0"/>
        <v>6850052</v>
      </c>
      <c r="I13" s="30">
        <f>H13/H21*100</f>
        <v>7.7627935844998426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3.25" customHeight="1">
      <c r="A14" s="32" t="s">
        <v>26</v>
      </c>
      <c r="B14" s="33">
        <v>2860307</v>
      </c>
      <c r="C14" s="34">
        <f>B14/B21*100</f>
        <v>6.5215634695936924</v>
      </c>
      <c r="D14" s="33">
        <v>3178660</v>
      </c>
      <c r="E14" s="34">
        <f>D14/D21*100</f>
        <v>7.2468240229346046</v>
      </c>
      <c r="F14" s="33">
        <v>45707</v>
      </c>
      <c r="G14" s="34">
        <f>F14/F21*100</f>
        <v>8.7885232158376851</v>
      </c>
      <c r="H14" s="35">
        <f t="shared" si="0"/>
        <v>6084674</v>
      </c>
      <c r="I14" s="36">
        <f>H14/H21*100</f>
        <v>6.8954320771540125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3.25" customHeight="1">
      <c r="A15" s="26" t="s">
        <v>28</v>
      </c>
      <c r="B15" s="27">
        <v>3918318</v>
      </c>
      <c r="C15" s="28">
        <f>B15/B21*100</f>
        <v>8.9338520414247196</v>
      </c>
      <c r="D15" s="27">
        <v>4092696</v>
      </c>
      <c r="E15" s="28">
        <f>D15/D21*100</f>
        <v>9.3306763514714888</v>
      </c>
      <c r="F15" s="27">
        <v>54775</v>
      </c>
      <c r="G15" s="38">
        <f>F15/F21*100</f>
        <v>10.532114537106116</v>
      </c>
      <c r="H15" s="29">
        <f t="shared" si="0"/>
        <v>8065789</v>
      </c>
      <c r="I15" s="30">
        <f>H15/H21*100</f>
        <v>9.1405225979495341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3.25" customHeight="1">
      <c r="A16" s="32" t="s">
        <v>30</v>
      </c>
      <c r="B16" s="33">
        <v>4115900</v>
      </c>
      <c r="C16" s="34">
        <f>B16/B21*100</f>
        <v>9.3843433884896541</v>
      </c>
      <c r="D16" s="33">
        <v>4071920</v>
      </c>
      <c r="E16" s="34">
        <f>D16/D21*100</f>
        <v>9.2833104753159734</v>
      </c>
      <c r="F16" s="33">
        <v>45491</v>
      </c>
      <c r="G16" s="34">
        <f>F16/F21*100</f>
        <v>8.7469908244179706</v>
      </c>
      <c r="H16" s="35">
        <f t="shared" si="0"/>
        <v>8233311</v>
      </c>
      <c r="I16" s="36">
        <f>H16/H21*100</f>
        <v>9.330366223496112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3.25" customHeight="1">
      <c r="A17" s="26" t="s">
        <v>32</v>
      </c>
      <c r="B17" s="27">
        <v>3769457</v>
      </c>
      <c r="C17" s="28">
        <f>B17/B21*100</f>
        <v>8.5944456561495777</v>
      </c>
      <c r="D17" s="27">
        <v>3403343</v>
      </c>
      <c r="E17" s="28">
        <f>D17/D21*100</f>
        <v>7.7590644519031056</v>
      </c>
      <c r="F17" s="27">
        <v>42382</v>
      </c>
      <c r="G17" s="28">
        <f>F17/F21*100</f>
        <v>8.1491935793999346</v>
      </c>
      <c r="H17" s="29">
        <f t="shared" si="0"/>
        <v>7215182</v>
      </c>
      <c r="I17" s="30">
        <f>H17/H21*100</f>
        <v>8.1765756727976289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3.25" customHeight="1">
      <c r="A18" s="32" t="s">
        <v>34</v>
      </c>
      <c r="B18" s="33">
        <v>3474495</v>
      </c>
      <c r="C18" s="34">
        <f>B18/B21*100</f>
        <v>7.9219257468816933</v>
      </c>
      <c r="D18" s="33">
        <v>3349943</v>
      </c>
      <c r="E18" s="34">
        <f>D18/D21*100</f>
        <v>7.637321200714017</v>
      </c>
      <c r="F18" s="33">
        <v>40858</v>
      </c>
      <c r="G18" s="34">
        <f>F18/F21*100</f>
        <v>7.8561594843830518</v>
      </c>
      <c r="H18" s="35">
        <f t="shared" si="0"/>
        <v>6865296</v>
      </c>
      <c r="I18" s="36">
        <f>H18/H21*100</f>
        <v>7.7800687855351214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3.25" customHeight="1">
      <c r="A19" s="26" t="s">
        <v>36</v>
      </c>
      <c r="B19" s="27">
        <v>3433968</v>
      </c>
      <c r="C19" s="28">
        <f>B19/B21*100</f>
        <v>7.8295232870295788</v>
      </c>
      <c r="D19" s="27">
        <v>3482159</v>
      </c>
      <c r="E19" s="28">
        <f>D19/D21*100</f>
        <v>7.9387520190514049</v>
      </c>
      <c r="F19" s="27">
        <v>37469</v>
      </c>
      <c r="G19" s="28">
        <f>F19/F21*100</f>
        <v>7.2045239541913109</v>
      </c>
      <c r="H19" s="29">
        <f t="shared" si="0"/>
        <v>6953596</v>
      </c>
      <c r="I19" s="30">
        <f>H19/H21*100</f>
        <v>7.8801344016080117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3.25" customHeight="1">
      <c r="A20" s="32" t="s">
        <v>38</v>
      </c>
      <c r="B20" s="33">
        <v>3924518</v>
      </c>
      <c r="C20" s="34">
        <f>B20/B21*100</f>
        <v>8.9479881790880835</v>
      </c>
      <c r="D20" s="33">
        <v>3877854</v>
      </c>
      <c r="E20" s="34">
        <f>D20/D21*100</f>
        <v>8.8408717901987153</v>
      </c>
      <c r="F20" s="33">
        <v>52285</v>
      </c>
      <c r="G20" s="34">
        <f>F20/F21*100</f>
        <v>10.05333835823995</v>
      </c>
      <c r="H20" s="35">
        <f t="shared" si="0"/>
        <v>7854657</v>
      </c>
      <c r="I20" s="36">
        <f>H20/H21*100</f>
        <v>8.9012581171714871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3" customFormat="1" ht="22.5" customHeight="1">
      <c r="A21" s="39" t="s">
        <v>10</v>
      </c>
      <c r="B21" s="40">
        <f>SUM(B9:B20)</f>
        <v>43859222</v>
      </c>
      <c r="C21" s="41">
        <f>SUM(B21/$B$21*100)</f>
        <v>100</v>
      </c>
      <c r="D21" s="40">
        <f>SUM(D9:D20)</f>
        <v>43862801</v>
      </c>
      <c r="E21" s="41">
        <f>SUM(D21/$D$21*100)</f>
        <v>100</v>
      </c>
      <c r="F21" s="40">
        <f>SUM(F9:F20)</f>
        <v>520076</v>
      </c>
      <c r="G21" s="41">
        <v>100</v>
      </c>
      <c r="H21" s="40">
        <f>SUM(B21,D21,F21)</f>
        <v>88242099</v>
      </c>
      <c r="I21" s="41">
        <f>SUM(H21/$H$21*100)</f>
        <v>100</v>
      </c>
      <c r="J21" s="42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3" customFormat="1" ht="6" customHeight="1">
      <c r="A22" s="44"/>
      <c r="B22" s="45"/>
      <c r="C22" s="46"/>
      <c r="D22" s="45"/>
      <c r="E22" s="47"/>
      <c r="F22" s="45"/>
      <c r="G22" s="47"/>
      <c r="H22" s="45"/>
      <c r="I22" s="47"/>
      <c r="J22" s="4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1" customFormat="1" ht="32.25" customHeight="1">
      <c r="A23" s="48" t="s">
        <v>40</v>
      </c>
      <c r="B23" s="48"/>
      <c r="C23" s="48"/>
      <c r="D23" s="48"/>
      <c r="E23" s="49"/>
      <c r="F23" s="50" t="s">
        <v>41</v>
      </c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s="56" customFormat="1" ht="15" customHeight="1">
      <c r="A24" s="52" t="s">
        <v>42</v>
      </c>
      <c r="B24" s="53"/>
      <c r="C24" s="53"/>
      <c r="D24" s="53"/>
      <c r="E24" s="53"/>
      <c r="F24" s="54"/>
      <c r="G24" s="54"/>
      <c r="H24" s="54"/>
      <c r="I24" s="54"/>
      <c r="J24" s="55" t="s">
        <v>43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</row>
    <row r="25" spans="1:33" s="9" customFormat="1">
      <c r="A25" s="1"/>
      <c r="B25" s="1"/>
      <c r="C25" s="1"/>
      <c r="D25" s="1"/>
      <c r="E25" s="1"/>
      <c r="F25" s="1"/>
      <c r="G25" s="1"/>
      <c r="H25" s="5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7"/>
      <c r="C26" s="57"/>
      <c r="D26" s="57"/>
      <c r="E26" s="57"/>
      <c r="F26" s="57"/>
      <c r="G26" s="57"/>
      <c r="H26" s="57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7"/>
      <c r="C27" s="57"/>
      <c r="D27" s="57"/>
      <c r="E27" s="57"/>
      <c r="F27" s="57"/>
      <c r="G27" s="57"/>
      <c r="H27" s="57"/>
      <c r="I27" s="5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31</Topic_Id>
    <Project_Id xmlns="667bc8ee-7384-4122-9de8-16030d351779" xsi:nil="true"/>
    <Title_Ar xmlns="667bc8ee-7384-4122-9de8-16030d351779">حركة المسافرين في مطار دبي الدولي حسب النوع والشهر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F0C40A19-B0FF-47C9-A138-E8ED0AF12473}"/>
</file>

<file path=customXml/itemProps2.xml><?xml version="1.0" encoding="utf-8"?>
<ds:datastoreItem xmlns:ds="http://schemas.openxmlformats.org/officeDocument/2006/customXml" ds:itemID="{CE457E18-55E5-4A49-A455-9A830AF351A9}"/>
</file>

<file path=customXml/itemProps3.xml><?xml version="1.0" encoding="utf-8"?>
<ds:datastoreItem xmlns:ds="http://schemas.openxmlformats.org/officeDocument/2006/customXml" ds:itemID="{406FEFF2-4AC7-4972-8E62-27438982CE6B}"/>
</file>

<file path=customXml/itemProps4.xml><?xml version="1.0" encoding="utf-8"?>
<ds:datastoreItem xmlns:ds="http://schemas.openxmlformats.org/officeDocument/2006/customXml" ds:itemID="{6EC5C068-C7B3-4979-AC19-805BA4639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 </vt:lpstr>
      <vt:lpstr>'جدول 03-11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2019-11-06T07:26:45Z</dcterms:created>
  <dcterms:modified xsi:type="dcterms:W3CDTF">2019-11-06T07:27:05Z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